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1.DIVI Group\7. Marketing\Clip dang youtube\Clip thiet ke xyclon loc bui\"/>
    </mc:Choice>
  </mc:AlternateContent>
  <xr:revisionPtr revIDLastSave="0" documentId="13_ncr:1_{08078C15-92C6-434B-A1DE-4BDE280177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g tinh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 l="1"/>
  <c r="E11" i="6" s="1"/>
  <c r="E13" i="6" l="1"/>
  <c r="E14" i="6" s="1"/>
  <c r="E15" i="6" s="1"/>
  <c r="E19" i="6" l="1"/>
  <c r="E24" i="6" l="1"/>
  <c r="E23" i="6"/>
  <c r="E16" i="6"/>
  <c r="E26" i="6"/>
  <c r="E18" i="6"/>
  <c r="E25" i="6"/>
  <c r="E17" i="6"/>
  <c r="E22" i="6"/>
  <c r="E21" i="6"/>
  <c r="E20" i="6"/>
</calcChain>
</file>

<file path=xl/sharedStrings.xml><?xml version="1.0" encoding="utf-8"?>
<sst xmlns="http://schemas.openxmlformats.org/spreadsheetml/2006/main" count="63" uniqueCount="50">
  <si>
    <t>TT</t>
  </si>
  <si>
    <t>oC</t>
  </si>
  <si>
    <t>H</t>
  </si>
  <si>
    <t>Số phần tử lọc bụi xyclone</t>
  </si>
  <si>
    <t>phần tử</t>
  </si>
  <si>
    <t>m3/s</t>
  </si>
  <si>
    <t>Chọn tốc độ khói qua 1 phần tử lọc bụi</t>
  </si>
  <si>
    <t>m/s</t>
  </si>
  <si>
    <t>m2</t>
  </si>
  <si>
    <t>m</t>
  </si>
  <si>
    <t>Chọn đường kính xyclone thực</t>
  </si>
  <si>
    <t>Đường kính ống thoát khói ra khỏi xyclone</t>
  </si>
  <si>
    <t>Đường kính đầu côn nhỏ của phễu</t>
  </si>
  <si>
    <t>Chiều cao miệng vào của khói</t>
  </si>
  <si>
    <t>Chiều cao ống thoát khói tới bích</t>
  </si>
  <si>
    <t>Chiều cao thân trụ chính</t>
  </si>
  <si>
    <t>Chiều cao côn</t>
  </si>
  <si>
    <t>Chiều dài cổ áo đầu côn nhỏ của phễu</t>
  </si>
  <si>
    <t>Tổng chiều cao xyclone</t>
  </si>
  <si>
    <t>Chiều dài miệng vào</t>
  </si>
  <si>
    <t>Chiều rộng miệng vào</t>
  </si>
  <si>
    <t>Công suất lò hơi</t>
  </si>
  <si>
    <t>tấn.hơi/giờ</t>
  </si>
  <si>
    <t>Nhiệt độ dòng khói - khí</t>
  </si>
  <si>
    <t>Thể tích khói qua 1 phần tử lọc bụi</t>
  </si>
  <si>
    <t>Tiêu hao nhiên liệu cho 1 tấn hơi</t>
  </si>
  <si>
    <t>kg/tấn.hơi</t>
  </si>
  <si>
    <t>Thể tích khói tiêu chuẩn khi đốt cháy 1 kg nhiên liệu</t>
  </si>
  <si>
    <t>m3tc/kg</t>
  </si>
  <si>
    <t>m3/giờ</t>
  </si>
  <si>
    <t>Tiết diện thân trụ chính của xyclone</t>
  </si>
  <si>
    <t>Đường kính thân trụ chính xyclone</t>
  </si>
  <si>
    <t>Đơn vị</t>
  </si>
  <si>
    <t>Giá trị</t>
  </si>
  <si>
    <t>Ký hiệu</t>
  </si>
  <si>
    <t>Hạng mục</t>
  </si>
  <si>
    <t>TÍNH TOÁN THIẾT KẾ XYCLON LỌC BỤI</t>
  </si>
  <si>
    <t>D</t>
  </si>
  <si>
    <t>d</t>
  </si>
  <si>
    <t>a</t>
  </si>
  <si>
    <t>Chiều dài của ống bên trong</t>
  </si>
  <si>
    <t>l</t>
  </si>
  <si>
    <t>b</t>
  </si>
  <si>
    <r>
      <t>H</t>
    </r>
    <r>
      <rPr>
        <sz val="9"/>
        <color theme="1"/>
        <rFont val="Times New Roman"/>
        <family val="1"/>
      </rPr>
      <t>ống trong</t>
    </r>
  </si>
  <si>
    <r>
      <t>H</t>
    </r>
    <r>
      <rPr>
        <sz val="9"/>
        <color theme="1"/>
        <rFont val="Times New Roman"/>
        <family val="1"/>
      </rPr>
      <t>m</t>
    </r>
  </si>
  <si>
    <r>
      <t>H</t>
    </r>
    <r>
      <rPr>
        <sz val="9"/>
        <color theme="1"/>
        <rFont val="Times New Roman"/>
        <family val="1"/>
      </rPr>
      <t>côn</t>
    </r>
  </si>
  <si>
    <r>
      <t>H</t>
    </r>
    <r>
      <rPr>
        <sz val="9"/>
        <color theme="1"/>
        <rFont val="Times New Roman"/>
        <family val="1"/>
      </rPr>
      <t>trụ</t>
    </r>
  </si>
  <si>
    <r>
      <t>H</t>
    </r>
    <r>
      <rPr>
        <sz val="9"/>
        <color theme="1"/>
        <rFont val="Times New Roman"/>
        <family val="1"/>
      </rPr>
      <t>b</t>
    </r>
  </si>
  <si>
    <r>
      <t>d</t>
    </r>
    <r>
      <rPr>
        <sz val="9"/>
        <color theme="1"/>
        <rFont val="Times New Roman"/>
        <family val="1"/>
      </rPr>
      <t>1</t>
    </r>
  </si>
  <si>
    <r>
      <t>V</t>
    </r>
    <r>
      <rPr>
        <b/>
        <i/>
        <sz val="9"/>
        <color theme="1"/>
        <rFont val="Times New Roman"/>
        <family val="1"/>
      </rPr>
      <t>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</si>
</sst>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0" xfId="0" applyFont="1"/>
    <xf numFmtId="43" fontId="4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</xdr:row>
      <xdr:rowOff>44450</xdr:rowOff>
    </xdr:from>
    <xdr:to>
      <xdr:col>13</xdr:col>
      <xdr:colOff>488950</xdr:colOff>
      <xdr:row>19</xdr:row>
      <xdr:rowOff>59760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BB7FC5-0684-4181-B150-FF682784C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" t="5277" r="49248" b="10818"/>
        <a:stretch/>
      </xdr:blipFill>
      <xdr:spPr bwMode="auto">
        <a:xfrm>
          <a:off x="6896100" y="412750"/>
          <a:ext cx="4565650" cy="30760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7AEC-7465-41EB-B163-5F51906DDC3D}">
  <dimension ref="B3:F28"/>
  <sheetViews>
    <sheetView tabSelected="1" topLeftCell="A7" workbookViewId="0">
      <selection activeCell="B3" sqref="B3:F26"/>
    </sheetView>
  </sheetViews>
  <sheetFormatPr defaultRowHeight="14.5" x14ac:dyDescent="0.35"/>
  <cols>
    <col min="3" max="3" width="45.81640625" customWidth="1"/>
    <col min="4" max="4" width="10.1796875" style="1" customWidth="1"/>
    <col min="5" max="5" width="10.6328125" customWidth="1"/>
    <col min="6" max="6" width="11.90625" style="2" customWidth="1"/>
  </cols>
  <sheetData>
    <row r="3" spans="2:6" ht="23.5" customHeight="1" x14ac:dyDescent="0.35">
      <c r="B3" s="19" t="s">
        <v>36</v>
      </c>
      <c r="C3" s="19"/>
      <c r="D3" s="19"/>
      <c r="E3" s="19"/>
      <c r="F3" s="19"/>
    </row>
    <row r="4" spans="2:6" s="1" customFormat="1" x14ac:dyDescent="0.35">
      <c r="B4" s="6" t="s">
        <v>0</v>
      </c>
      <c r="C4" s="7" t="s">
        <v>35</v>
      </c>
      <c r="D4" s="7" t="s">
        <v>32</v>
      </c>
      <c r="E4" s="8" t="s">
        <v>33</v>
      </c>
      <c r="F4" s="6" t="s">
        <v>34</v>
      </c>
    </row>
    <row r="5" spans="2:6" x14ac:dyDescent="0.35">
      <c r="B5" s="9">
        <v>1</v>
      </c>
      <c r="C5" s="10" t="s">
        <v>3</v>
      </c>
      <c r="D5" s="11" t="s">
        <v>4</v>
      </c>
      <c r="E5" s="12">
        <v>1</v>
      </c>
      <c r="F5" s="9"/>
    </row>
    <row r="6" spans="2:6" s="17" customFormat="1" x14ac:dyDescent="0.35">
      <c r="B6" s="13">
        <v>2</v>
      </c>
      <c r="C6" s="14" t="s">
        <v>21</v>
      </c>
      <c r="D6" s="15" t="s">
        <v>22</v>
      </c>
      <c r="E6" s="16">
        <v>3</v>
      </c>
      <c r="F6" s="13"/>
    </row>
    <row r="7" spans="2:6" x14ac:dyDescent="0.35">
      <c r="B7" s="9">
        <v>3</v>
      </c>
      <c r="C7" s="10" t="s">
        <v>25</v>
      </c>
      <c r="D7" s="11" t="s">
        <v>26</v>
      </c>
      <c r="E7" s="12">
        <v>200</v>
      </c>
      <c r="F7" s="9"/>
    </row>
    <row r="8" spans="2:6" x14ac:dyDescent="0.35">
      <c r="B8" s="9">
        <v>4</v>
      </c>
      <c r="C8" s="10" t="s">
        <v>27</v>
      </c>
      <c r="D8" s="11" t="s">
        <v>28</v>
      </c>
      <c r="E8" s="12">
        <v>6</v>
      </c>
      <c r="F8" s="9"/>
    </row>
    <row r="9" spans="2:6" x14ac:dyDescent="0.35">
      <c r="B9" s="9">
        <v>5</v>
      </c>
      <c r="C9" s="10" t="s">
        <v>23</v>
      </c>
      <c r="D9" s="11" t="s">
        <v>1</v>
      </c>
      <c r="E9" s="12">
        <v>250</v>
      </c>
      <c r="F9" s="9"/>
    </row>
    <row r="10" spans="2:6" s="17" customFormat="1" x14ac:dyDescent="0.35">
      <c r="B10" s="13">
        <v>6</v>
      </c>
      <c r="C10" s="14" t="s">
        <v>24</v>
      </c>
      <c r="D10" s="15" t="s">
        <v>29</v>
      </c>
      <c r="E10" s="18">
        <f>E6*E7*E8*(E9+273)/273/E5</f>
        <v>6896.7032967032965</v>
      </c>
      <c r="F10" s="13" t="s">
        <v>49</v>
      </c>
    </row>
    <row r="11" spans="2:6" s="17" customFormat="1" x14ac:dyDescent="0.35">
      <c r="B11" s="13">
        <v>7</v>
      </c>
      <c r="C11" s="14" t="s">
        <v>24</v>
      </c>
      <c r="D11" s="15" t="s">
        <v>5</v>
      </c>
      <c r="E11" s="18">
        <f>E10/3600</f>
        <v>1.9157509157509156</v>
      </c>
      <c r="F11" s="13"/>
    </row>
    <row r="12" spans="2:6" x14ac:dyDescent="0.35">
      <c r="B12" s="9">
        <v>8</v>
      </c>
      <c r="C12" s="10" t="s">
        <v>6</v>
      </c>
      <c r="D12" s="11" t="s">
        <v>7</v>
      </c>
      <c r="E12" s="12">
        <v>5</v>
      </c>
      <c r="F12" s="9"/>
    </row>
    <row r="13" spans="2:6" x14ac:dyDescent="0.35">
      <c r="B13" s="9">
        <v>9</v>
      </c>
      <c r="C13" s="10" t="s">
        <v>30</v>
      </c>
      <c r="D13" s="11" t="s">
        <v>8</v>
      </c>
      <c r="E13" s="12">
        <f>E11/E12</f>
        <v>0.38315018315018312</v>
      </c>
      <c r="F13" s="9"/>
    </row>
    <row r="14" spans="2:6" x14ac:dyDescent="0.35">
      <c r="B14" s="9">
        <v>10</v>
      </c>
      <c r="C14" s="10" t="s">
        <v>31</v>
      </c>
      <c r="D14" s="11" t="s">
        <v>9</v>
      </c>
      <c r="E14" s="12">
        <f>(4*E13/3.14)^0.5</f>
        <v>0.69863395658016614</v>
      </c>
      <c r="F14" s="9" t="s">
        <v>37</v>
      </c>
    </row>
    <row r="15" spans="2:6" hidden="1" x14ac:dyDescent="0.35">
      <c r="B15" s="9">
        <v>11</v>
      </c>
      <c r="C15" s="10" t="s">
        <v>10</v>
      </c>
      <c r="D15" s="11" t="s">
        <v>9</v>
      </c>
      <c r="E15" s="12">
        <f>E14</f>
        <v>0.69863395658016614</v>
      </c>
      <c r="F15" s="9"/>
    </row>
    <row r="16" spans="2:6" x14ac:dyDescent="0.35">
      <c r="B16" s="9">
        <v>12</v>
      </c>
      <c r="C16" s="10" t="s">
        <v>11</v>
      </c>
      <c r="D16" s="11" t="s">
        <v>9</v>
      </c>
      <c r="E16" s="12">
        <f>E15*0.59</f>
        <v>0.41219403438229801</v>
      </c>
      <c r="F16" s="9" t="s">
        <v>38</v>
      </c>
    </row>
    <row r="17" spans="2:6" x14ac:dyDescent="0.35">
      <c r="B17" s="9">
        <v>13</v>
      </c>
      <c r="C17" s="10" t="s">
        <v>12</v>
      </c>
      <c r="D17" s="11" t="s">
        <v>9</v>
      </c>
      <c r="E17" s="12">
        <f>E15*0.35</f>
        <v>0.24452188480305814</v>
      </c>
      <c r="F17" s="9" t="s">
        <v>48</v>
      </c>
    </row>
    <row r="18" spans="2:6" x14ac:dyDescent="0.35">
      <c r="B18" s="9">
        <v>14</v>
      </c>
      <c r="C18" s="10" t="s">
        <v>13</v>
      </c>
      <c r="D18" s="11" t="s">
        <v>9</v>
      </c>
      <c r="E18" s="12">
        <f>E15*0.66</f>
        <v>0.46109841134290969</v>
      </c>
      <c r="F18" s="9" t="s">
        <v>39</v>
      </c>
    </row>
    <row r="19" spans="2:6" x14ac:dyDescent="0.35">
      <c r="B19" s="9">
        <v>15</v>
      </c>
      <c r="C19" s="10" t="s">
        <v>14</v>
      </c>
      <c r="D19" s="11" t="s">
        <v>9</v>
      </c>
      <c r="E19" s="12">
        <f>E14*0.3</f>
        <v>0.20959018697404982</v>
      </c>
      <c r="F19" s="9" t="s">
        <v>47</v>
      </c>
    </row>
    <row r="20" spans="2:6" x14ac:dyDescent="0.35">
      <c r="B20" s="9">
        <v>16</v>
      </c>
      <c r="C20" s="10" t="s">
        <v>15</v>
      </c>
      <c r="D20" s="11" t="s">
        <v>9</v>
      </c>
      <c r="E20" s="12">
        <f>E15*2.26</f>
        <v>1.5789127418711753</v>
      </c>
      <c r="F20" s="9" t="s">
        <v>46</v>
      </c>
    </row>
    <row r="21" spans="2:6" x14ac:dyDescent="0.35">
      <c r="B21" s="9">
        <v>17</v>
      </c>
      <c r="C21" s="10" t="s">
        <v>16</v>
      </c>
      <c r="D21" s="11" t="s">
        <v>9</v>
      </c>
      <c r="E21" s="12">
        <f>E15*2</f>
        <v>1.3972679131603323</v>
      </c>
      <c r="F21" s="9" t="s">
        <v>45</v>
      </c>
    </row>
    <row r="22" spans="2:6" x14ac:dyDescent="0.35">
      <c r="B22" s="9">
        <v>18</v>
      </c>
      <c r="C22" s="10" t="s">
        <v>17</v>
      </c>
      <c r="D22" s="11" t="s">
        <v>9</v>
      </c>
      <c r="E22" s="12">
        <f>E15*0.1</f>
        <v>6.9863395658016622E-2</v>
      </c>
      <c r="F22" s="9" t="s">
        <v>44</v>
      </c>
    </row>
    <row r="23" spans="2:6" x14ac:dyDescent="0.35">
      <c r="B23" s="9">
        <v>19</v>
      </c>
      <c r="C23" s="10" t="s">
        <v>40</v>
      </c>
      <c r="D23" s="11" t="s">
        <v>9</v>
      </c>
      <c r="E23" s="12">
        <f>E15*1.74</f>
        <v>1.2156230844494891</v>
      </c>
      <c r="F23" s="9" t="s">
        <v>43</v>
      </c>
    </row>
    <row r="24" spans="2:6" x14ac:dyDescent="0.35">
      <c r="B24" s="9">
        <v>20</v>
      </c>
      <c r="C24" s="10" t="s">
        <v>18</v>
      </c>
      <c r="D24" s="11" t="s">
        <v>9</v>
      </c>
      <c r="E24" s="12">
        <f>E15*4.65</f>
        <v>3.2486478980977727</v>
      </c>
      <c r="F24" s="9" t="s">
        <v>2</v>
      </c>
    </row>
    <row r="25" spans="2:6" x14ac:dyDescent="0.35">
      <c r="B25" s="9">
        <v>21</v>
      </c>
      <c r="C25" s="10" t="s">
        <v>19</v>
      </c>
      <c r="D25" s="11" t="s">
        <v>9</v>
      </c>
      <c r="E25" s="12">
        <f>E15*0.6</f>
        <v>0.41918037394809965</v>
      </c>
      <c r="F25" s="9" t="s">
        <v>41</v>
      </c>
    </row>
    <row r="26" spans="2:6" x14ac:dyDescent="0.35">
      <c r="B26" s="9">
        <v>22</v>
      </c>
      <c r="C26" s="10" t="s">
        <v>20</v>
      </c>
      <c r="D26" s="11" t="s">
        <v>9</v>
      </c>
      <c r="E26" s="12">
        <f>E15*0.2</f>
        <v>0.13972679131603324</v>
      </c>
      <c r="F26" s="9" t="s">
        <v>42</v>
      </c>
    </row>
    <row r="27" spans="2:6" x14ac:dyDescent="0.35">
      <c r="B27" s="2"/>
      <c r="C27" s="3"/>
      <c r="D27" s="5"/>
      <c r="E27" s="4"/>
    </row>
    <row r="28" spans="2:6" x14ac:dyDescent="0.35">
      <c r="B28" s="2"/>
      <c r="C28" s="3"/>
      <c r="D28" s="5"/>
      <c r="E28" s="4"/>
    </row>
  </sheetData>
  <mergeCells count="1">
    <mergeCell ref="B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 Van Hieu</cp:lastModifiedBy>
  <dcterms:created xsi:type="dcterms:W3CDTF">2015-06-05T18:17:20Z</dcterms:created>
  <dcterms:modified xsi:type="dcterms:W3CDTF">2024-01-18T02:55:03Z</dcterms:modified>
</cp:coreProperties>
</file>